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585" windowWidth="19035" windowHeight="12780" activeTab="0"/>
  </bookViews>
  <sheets>
    <sheet name="Comparing models" sheetId="1" r:id="rId1"/>
  </sheets>
  <definedNames/>
  <calcPr fullCalcOnLoad="1"/>
</workbook>
</file>

<file path=xl/sharedStrings.xml><?xml version="1.0" encoding="utf-8"?>
<sst xmlns="http://schemas.openxmlformats.org/spreadsheetml/2006/main" count="54" uniqueCount="35">
  <si>
    <t>Model 1</t>
  </si>
  <si>
    <t>Sum-of-Squares</t>
  </si>
  <si>
    <t>Regression</t>
  </si>
  <si>
    <t>Total</t>
  </si>
  <si>
    <t>Model 2</t>
  </si>
  <si>
    <t>Model comparison</t>
  </si>
  <si>
    <t>F-value</t>
  </si>
  <si>
    <t>significance</t>
  </si>
  <si>
    <t>Simpler</t>
  </si>
  <si>
    <t>Complex</t>
  </si>
  <si>
    <t>Residuals</t>
  </si>
  <si>
    <t>Linear</t>
  </si>
  <si>
    <t>Logistic</t>
  </si>
  <si>
    <t>Cubic</t>
  </si>
  <si>
    <t>Extra sum-of-squares test for comparing nested models</t>
  </si>
  <si>
    <t>Akaike's Information Criterion</t>
  </si>
  <si>
    <t>Number of data points</t>
  </si>
  <si>
    <t>Number of parameters fitted</t>
  </si>
  <si>
    <t>+1</t>
  </si>
  <si>
    <t>Regression sum-of-squares</t>
  </si>
  <si>
    <t>AIC</t>
  </si>
  <si>
    <t>Probability that you are right if you chose Model 1</t>
  </si>
  <si>
    <t>AIC(corrected)</t>
  </si>
  <si>
    <t>Change in AIC (corrected)</t>
  </si>
  <si>
    <t>Probability</t>
  </si>
  <si>
    <t>Enter values in blue cells only</t>
  </si>
  <si>
    <t>Df</t>
  </si>
  <si>
    <t>Df numerator</t>
  </si>
  <si>
    <t>Df denominator</t>
  </si>
  <si>
    <t>R^2</t>
  </si>
  <si>
    <t>null</t>
  </si>
  <si>
    <t>alternative</t>
  </si>
  <si>
    <t>df increase</t>
  </si>
  <si>
    <t>% increase in Df</t>
  </si>
  <si>
    <t>% increase in SS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</si>
</sst>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
  </numFmts>
  <fonts count="4">
    <font>
      <sz val="10"/>
      <name val="Arial"/>
      <family val="0"/>
    </font>
    <font>
      <b/>
      <sz val="10"/>
      <name val="Arial"/>
      <family val="2"/>
    </font>
    <font>
      <b/>
      <sz val="10"/>
      <color indexed="10"/>
      <name val="Arial"/>
      <family val="2"/>
    </font>
    <font>
      <sz val="14"/>
      <name val="Arial"/>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2" borderId="0" xfId="0" applyFill="1" applyAlignment="1">
      <alignment/>
    </xf>
    <xf numFmtId="0" fontId="0" fillId="0" borderId="0" xfId="0" applyAlignment="1">
      <alignment horizontal="right"/>
    </xf>
    <xf numFmtId="0" fontId="1" fillId="0" borderId="0" xfId="0" applyFont="1" applyAlignment="1">
      <alignment/>
    </xf>
    <xf numFmtId="0" fontId="3" fillId="0" borderId="0" xfId="0" applyFont="1" applyAlignment="1">
      <alignment/>
    </xf>
    <xf numFmtId="0" fontId="0" fillId="0" borderId="0" xfId="0" applyAlignment="1" quotePrefix="1">
      <alignment/>
    </xf>
    <xf numFmtId="169" fontId="0" fillId="0" borderId="0" xfId="0" applyNumberFormat="1" applyAlignment="1">
      <alignment/>
    </xf>
    <xf numFmtId="0" fontId="2" fillId="0" borderId="0" xfId="0" applyFont="1" applyAlignment="1" quotePrefix="1">
      <alignment/>
    </xf>
    <xf numFmtId="0" fontId="0" fillId="0" borderId="0" xfId="0" applyFill="1" applyAlignment="1">
      <alignment/>
    </xf>
    <xf numFmtId="10" fontId="0" fillId="0" borderId="0" xfId="19"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29</xdr:row>
      <xdr:rowOff>9525</xdr:rowOff>
    </xdr:from>
    <xdr:to>
      <xdr:col>9</xdr:col>
      <xdr:colOff>581025</xdr:colOff>
      <xdr:row>49</xdr:row>
      <xdr:rowOff>57150</xdr:rowOff>
    </xdr:to>
    <xdr:sp>
      <xdr:nvSpPr>
        <xdr:cNvPr id="1" name="TextBox 1"/>
        <xdr:cNvSpPr txBox="1">
          <a:spLocks noChangeArrowheads="1"/>
        </xdr:cNvSpPr>
      </xdr:nvSpPr>
      <xdr:spPr>
        <a:xfrm>
          <a:off x="1295400" y="4772025"/>
          <a:ext cx="5600700" cy="3286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See Motulsky &amp; Christopoulos (2004, p.141):
"If the simpler model is correct, you expect to get an F ratio near 1.0. If the ratio is much greater than 1.0, there are two possibilities:
- The more complicated model is correct
- The simpler model is correct, but random scatter led the more complicated model to fit better: The P value tells you how rare this coincidence would be.
The P value answers this question: If model 1 is really correct, what is the chance that you'd randomly obtain data that fits model 2 so much better? If the P value is low, you conclude that model 2 is significantly better than model 1. Otherwise, conclude that there is no compelling evidence supporting model 2, so accept the simpler model (model1)."
See also http://www.graphpad.com/curvefit/2_models__1_dataset.htm for comparing models with GraphPad Prism software (above text borrowed from this webpage)</a:t>
          </a:r>
        </a:p>
      </xdr:txBody>
    </xdr:sp>
    <xdr:clientData/>
  </xdr:twoCellAnchor>
  <xdr:twoCellAnchor>
    <xdr:from>
      <xdr:col>12</xdr:col>
      <xdr:colOff>9525</xdr:colOff>
      <xdr:row>28</xdr:row>
      <xdr:rowOff>152400</xdr:rowOff>
    </xdr:from>
    <xdr:to>
      <xdr:col>17</xdr:col>
      <xdr:colOff>600075</xdr:colOff>
      <xdr:row>49</xdr:row>
      <xdr:rowOff>28575</xdr:rowOff>
    </xdr:to>
    <xdr:sp>
      <xdr:nvSpPr>
        <xdr:cNvPr id="2" name="TextBox 5"/>
        <xdr:cNvSpPr txBox="1">
          <a:spLocks noChangeArrowheads="1"/>
        </xdr:cNvSpPr>
      </xdr:nvSpPr>
      <xdr:spPr>
        <a:xfrm>
          <a:off x="8420100" y="4752975"/>
          <a:ext cx="5619750" cy="3276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See Motulsky &amp; Christopoulos (2004, p.143-145):
Look at the individual AIC values and choose the model with the smallest AIC value
Motulsky &amp; Christopoulos (2004):
"When N is small compared to K, mathematicians have shown that the AIC is too small. The corrected AIC value is more accurate. The corrected AIC can only be computed when the number of data points is at least two greater than the number of parameters".
"The model with the lower (corrected) AIC score is the model more likely to be correct. But how much more likely? If the (corrected) AIC scores are very close, there isn't much evidence to choose one model over the other. If the (corrected) AIC scores are far apart, then the evidence is overwhelming. The probability that you have chosen the correct model is computed by the following equation, where D is the difference between (corrected) AIC scores"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R27"/>
  <sheetViews>
    <sheetView tabSelected="1" workbookViewId="0" topLeftCell="A7">
      <selection activeCell="K29" sqref="K29"/>
    </sheetView>
  </sheetViews>
  <sheetFormatPr defaultColWidth="9.140625" defaultRowHeight="12.75"/>
  <cols>
    <col min="4" max="4" width="14.00390625" style="0" customWidth="1"/>
    <col min="5" max="5" width="11.00390625" style="0" bestFit="1" customWidth="1"/>
    <col min="9" max="9" width="14.8515625" style="0" customWidth="1"/>
    <col min="10" max="10" width="13.140625" style="0" bestFit="1" customWidth="1"/>
    <col min="14" max="14" width="24.00390625" style="0" customWidth="1"/>
    <col min="15" max="15" width="11.00390625" style="0" bestFit="1" customWidth="1"/>
    <col min="17" max="17" width="22.140625" style="0" customWidth="1"/>
    <col min="20" max="20" width="13.421875" style="0" customWidth="1"/>
  </cols>
  <sheetData>
    <row r="3" spans="3:13" s="4" customFormat="1" ht="18">
      <c r="C3" s="4" t="s">
        <v>14</v>
      </c>
      <c r="M3" s="4" t="s">
        <v>15</v>
      </c>
    </row>
    <row r="5" spans="3:5" ht="12.75">
      <c r="C5" s="1" t="s">
        <v>25</v>
      </c>
      <c r="D5" s="1"/>
      <c r="E5" s="1"/>
    </row>
    <row r="8" spans="3:17" ht="12.75">
      <c r="C8" s="3" t="s">
        <v>8</v>
      </c>
      <c r="D8" s="3" t="s">
        <v>0</v>
      </c>
      <c r="E8" s="1" t="s">
        <v>30</v>
      </c>
      <c r="I8" s="3" t="s">
        <v>5</v>
      </c>
      <c r="M8" s="3" t="s">
        <v>0</v>
      </c>
      <c r="Q8" s="3" t="s">
        <v>21</v>
      </c>
    </row>
    <row r="9" spans="3:13" ht="12.75">
      <c r="C9" t="s">
        <v>11</v>
      </c>
      <c r="M9" t="s">
        <v>11</v>
      </c>
    </row>
    <row r="10" spans="4:18" ht="12.75">
      <c r="D10" t="s">
        <v>29</v>
      </c>
      <c r="E10">
        <f>1-E13/E14</f>
        <v>0.8797179428193497</v>
      </c>
      <c r="I10" s="5" t="s">
        <v>33</v>
      </c>
      <c r="J10" s="9">
        <f>(G13-G25)/G25</f>
        <v>0.09523809523809523</v>
      </c>
      <c r="N10" t="s">
        <v>16</v>
      </c>
      <c r="O10" s="1">
        <v>25</v>
      </c>
      <c r="Q10" t="s">
        <v>23</v>
      </c>
      <c r="R10">
        <f>+O15-O27</f>
        <v>-49.15506369808453</v>
      </c>
    </row>
    <row r="11" spans="4:18" ht="12.75">
      <c r="D11" t="s">
        <v>1</v>
      </c>
      <c r="I11" s="5" t="s">
        <v>34</v>
      </c>
      <c r="J11" s="9">
        <f>(E13-E25)/E25</f>
        <v>0.000577609545664833</v>
      </c>
      <c r="N11" t="s">
        <v>17</v>
      </c>
      <c r="O11" s="1">
        <v>2</v>
      </c>
      <c r="Q11" t="s">
        <v>24</v>
      </c>
      <c r="R11" s="6">
        <f>(EXP(-0.5*R10)/(1+EXP(-0.5*R10)))</f>
        <v>0.9999999999788108</v>
      </c>
    </row>
    <row r="12" spans="4:15" ht="12.75">
      <c r="D12" t="s">
        <v>2</v>
      </c>
      <c r="E12" s="1">
        <v>0.97897124</v>
      </c>
      <c r="F12" s="2" t="s">
        <v>26</v>
      </c>
      <c r="G12" s="1">
        <v>1</v>
      </c>
      <c r="N12" s="5" t="s">
        <v>18</v>
      </c>
      <c r="O12" s="8">
        <f>+O11+1</f>
        <v>3</v>
      </c>
    </row>
    <row r="13" spans="4:17" ht="12.75">
      <c r="D13" t="s">
        <v>10</v>
      </c>
      <c r="E13" s="1">
        <v>0.13385276</v>
      </c>
      <c r="F13" s="2" t="s">
        <v>26</v>
      </c>
      <c r="G13" s="1">
        <v>23</v>
      </c>
      <c r="I13" t="s">
        <v>6</v>
      </c>
      <c r="J13">
        <f>+J11/J10</f>
        <v>0.006064900229480747</v>
      </c>
      <c r="N13" t="s">
        <v>19</v>
      </c>
      <c r="O13" s="1">
        <v>0.13385276</v>
      </c>
      <c r="Q13" s="7" t="str">
        <f>IF(R11&lt;0.5,"Choose Model 2!","Choose Model 1!")</f>
        <v>Choose Model 1!</v>
      </c>
    </row>
    <row r="14" spans="4:15" ht="12.75">
      <c r="D14" t="s">
        <v>3</v>
      </c>
      <c r="E14">
        <f>SUM(E12:E13)</f>
        <v>1.112824</v>
      </c>
      <c r="F14" s="2" t="s">
        <v>26</v>
      </c>
      <c r="G14">
        <f>SUM(G12:G13)</f>
        <v>24</v>
      </c>
      <c r="I14" t="s">
        <v>27</v>
      </c>
      <c r="J14">
        <f>+G13-G25</f>
        <v>2</v>
      </c>
      <c r="N14" t="s">
        <v>20</v>
      </c>
      <c r="O14">
        <f>+O10*LN((O13/O10))+(2*O12)</f>
        <v>-124.74726784998609</v>
      </c>
    </row>
    <row r="15" spans="9:15" ht="12.75">
      <c r="I15" t="s">
        <v>28</v>
      </c>
      <c r="J15">
        <f>+G25</f>
        <v>21</v>
      </c>
      <c r="N15" t="s">
        <v>22</v>
      </c>
      <c r="O15">
        <f>+O14+((2*O12*(O12+1))/(O10-O12-1))</f>
        <v>-123.60441070712895</v>
      </c>
    </row>
    <row r="16" spans="9:10" ht="12.75">
      <c r="I16" t="s">
        <v>7</v>
      </c>
      <c r="J16">
        <f>FDIST(J13,J14,J15)</f>
        <v>0.9939551944656811</v>
      </c>
    </row>
    <row r="17" ht="12.75">
      <c r="G17" t="s">
        <v>32</v>
      </c>
    </row>
    <row r="18" ht="12.75">
      <c r="I18" s="7" t="str">
        <f>IF(J16&lt;0.05,"Choose Model 2!","Choose Model 1!")</f>
        <v>Choose Model 1!</v>
      </c>
    </row>
    <row r="20" spans="3:13" ht="12.75">
      <c r="C20" s="3" t="s">
        <v>9</v>
      </c>
      <c r="D20" s="3" t="s">
        <v>4</v>
      </c>
      <c r="E20" s="1" t="s">
        <v>31</v>
      </c>
      <c r="M20" s="3" t="s">
        <v>4</v>
      </c>
    </row>
    <row r="21" spans="3:13" ht="12.75">
      <c r="C21" t="s">
        <v>13</v>
      </c>
      <c r="M21" t="s">
        <v>12</v>
      </c>
    </row>
    <row r="22" spans="4:15" ht="12.75">
      <c r="D22" t="s">
        <v>29</v>
      </c>
      <c r="E22">
        <f>1-E25/E26</f>
        <v>0.8797873787768775</v>
      </c>
      <c r="N22" t="s">
        <v>16</v>
      </c>
      <c r="O22" s="1">
        <v>25</v>
      </c>
    </row>
    <row r="23" spans="4:15" ht="12.75">
      <c r="D23" t="s">
        <v>1</v>
      </c>
      <c r="N23" t="s">
        <v>17</v>
      </c>
      <c r="O23" s="1">
        <v>2</v>
      </c>
    </row>
    <row r="24" spans="4:15" ht="12.75">
      <c r="D24" t="s">
        <v>2</v>
      </c>
      <c r="E24" s="1">
        <v>0.97904851</v>
      </c>
      <c r="F24" s="2" t="s">
        <v>26</v>
      </c>
      <c r="G24" s="1">
        <v>3</v>
      </c>
      <c r="N24" s="5" t="s">
        <v>18</v>
      </c>
      <c r="O24" s="8">
        <f>+O23+1</f>
        <v>3</v>
      </c>
    </row>
    <row r="25" spans="4:15" ht="12.75">
      <c r="D25" t="s">
        <v>10</v>
      </c>
      <c r="E25" s="1">
        <v>0.13377549</v>
      </c>
      <c r="F25" s="2" t="s">
        <v>26</v>
      </c>
      <c r="G25" s="1">
        <v>21</v>
      </c>
      <c r="N25" t="s">
        <v>19</v>
      </c>
      <c r="O25" s="1">
        <v>0.9561769</v>
      </c>
    </row>
    <row r="26" spans="4:15" ht="12.75">
      <c r="D26" t="s">
        <v>3</v>
      </c>
      <c r="E26">
        <f>SUM(E24:E25)</f>
        <v>1.112824</v>
      </c>
      <c r="F26" s="2" t="s">
        <v>26</v>
      </c>
      <c r="G26">
        <f>SUM(G24:G25)</f>
        <v>24</v>
      </c>
      <c r="N26" t="s">
        <v>20</v>
      </c>
      <c r="O26">
        <f>+O22*LN((O25/O22))+(2*O24)</f>
        <v>-75.59220415190156</v>
      </c>
    </row>
    <row r="27" spans="14:15" ht="12.75">
      <c r="N27" t="s">
        <v>22</v>
      </c>
      <c r="O27">
        <f>+O26+((2*O24*(O24+1))/(O22-O24-1))</f>
        <v>-74.44934700904442</v>
      </c>
    </row>
  </sheetData>
  <printOptions/>
  <pageMargins left="0.75" right="0.75" top="1" bottom="1" header="0.5" footer="0.5"/>
  <pageSetup horizontalDpi="600" verticalDpi="600" orientation="portrait" paperSize="9" r:id="rId7"/>
  <drawing r:id="rId6"/>
  <legacyDrawing r:id="rId5"/>
  <oleObjects>
    <oleObject progId="Equation.3" shapeId="1409873" r:id="rId1"/>
    <oleObject progId="Equation.3" shapeId="1420355" r:id="rId2"/>
    <oleObject progId="Equation.3" shapeId="1422016" r:id="rId3"/>
    <oleObject progId="Equation.3" shapeId="1424863"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Birkbeck College, University of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Comparison Formulae</dc:title>
  <dc:subject>Developmental Trajectories</dc:subject>
  <dc:creator>Michael Thomas</dc:creator>
  <cp:keywords/>
  <dc:description>To accompany: Thomas, M. S. C., Annaz, D., Ansari, D., Scerif, G., Jarrold, C., &amp; Karmiloff-Smith, A. (2007). The use of developmental trajectories in studying genetic developmental disorders. </dc:description>
  <cp:lastModifiedBy>Psychology</cp:lastModifiedBy>
  <dcterms:created xsi:type="dcterms:W3CDTF">2006-09-26T09:36:27Z</dcterms:created>
  <dcterms:modified xsi:type="dcterms:W3CDTF">2007-05-02T17:16:14Z</dcterms:modified>
  <cp:category/>
  <cp:version/>
  <cp:contentType/>
  <cp:contentStatus/>
</cp:coreProperties>
</file>